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N - BÁO CÁO LƯU CHUYỂN TIỀN TỆ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<sst xmlns="http://schemas.openxmlformats.org/spreadsheetml/2006/main" count="90" uniqueCount="90">
  <si>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Báo cáo tài chính</t>
  </si>
  <si>
    <t>Chỉ tiêu</t>
  </si>
  <si>
    <t>I. Lưu chuyển tiền từ hoạt động kinh doanh</t>
  </si>
  <si>
    <t>1. Lợi nhuận trước thuế</t>
  </si>
  <si>
    <t>01</t>
  </si>
  <si>
    <t>2. Điều chỉnh cho các khoản</t>
  </si>
  <si>
    <t>- Khấu hao TSCĐ</t>
  </si>
  <si>
    <t>02</t>
  </si>
  <si>
    <t>- Các khoản dự phòng</t>
  </si>
  <si>
    <t>03</t>
  </si>
  <si>
    <t>- Lãi, lỗ chênh lệch tỷ giá hối đoái chưa thực hiện</t>
  </si>
  <si>
    <t>04</t>
  </si>
  <si>
    <t>- Lãi, lỗ từ hoạt động đầu tư</t>
  </si>
  <si>
    <t>05</t>
  </si>
  <si>
    <t xml:space="preserve">- Chi phí lãi vay </t>
  </si>
  <si>
    <t>06</t>
  </si>
  <si>
    <t>3. Lợi nhuận từ hoạt động kinh doanh trước thay đổi vốn  lưu động</t>
  </si>
  <si>
    <t>08</t>
  </si>
  <si>
    <t>- Tăng, giảm các khoản phải thu</t>
  </si>
  <si>
    <t>09</t>
  </si>
  <si>
    <t>- Tăng, giảm hàng tồn kho</t>
  </si>
  <si>
    <t>10</t>
  </si>
  <si>
    <t xml:space="preserve">- Tăng, giảm các khoản phải trả (Không kể lãi vay phải trả, thuế thu nhập doanh nghiệp phải nộp) </t>
  </si>
  <si>
    <t>11</t>
  </si>
  <si>
    <t xml:space="preserve">- Tăng, giảm chi phí trả trước </t>
  </si>
  <si>
    <t>12</t>
  </si>
  <si>
    <t>- Tiền lãi vay đã trả</t>
  </si>
  <si>
    <t>13</t>
  </si>
  <si>
    <t>- Thuế thu nhập doanh nghiệp đã nộp</t>
  </si>
  <si>
    <t>14</t>
  </si>
  <si>
    <t>- Tiền thu khác từ hoạt động kinh doanh</t>
  </si>
  <si>
    <t>15</t>
  </si>
  <si>
    <t>- Tiền chi khác cho hoạt động kinh doanh</t>
  </si>
  <si>
    <t>16</t>
  </si>
  <si>
    <t>Lưu chuyển tiền thuần từ hoạt động kinh doanh</t>
  </si>
  <si>
    <t>20</t>
  </si>
  <si>
    <t>II. Lưu chuyển tiền từ hoạt động đầu tư</t>
  </si>
  <si>
    <t>1.Tiền chi để mua sắm, xây dựng TSCĐ và các tài sản dài hạn khác</t>
  </si>
  <si>
    <t>21</t>
  </si>
  <si>
    <t>2.Tiền thu từ thanh lý, nhượng bán TSCĐ và các tài sản dài hạn khác</t>
  </si>
  <si>
    <t>22</t>
  </si>
  <si>
    <t>3.Tiền chi cho vay, mua các công cụ nợ của đơn vị khác</t>
  </si>
  <si>
    <t>23</t>
  </si>
  <si>
    <t>4.Tiền thu hồi cho vay, bán lại các công cụ nợ của đơn vị khác</t>
  </si>
  <si>
    <t>24</t>
  </si>
  <si>
    <t>5.Tiền chi đầu tư góp vốn vào đơn vị khác</t>
  </si>
  <si>
    <t>25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</si>
  <si>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</si>
  <si>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</si>
  <si>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</si>
  <si>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</si>
  <si>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</si>
  <si>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30</t>
  </si>
  <si>
    <t>III. Lưu chuyển tiền từ hoạt động tài chính</t>
  </si>
  <si>
    <t>1.Tiền thu từ phát hành cổ phiếu, nhận vốn góp của chủ sở hữu</t>
  </si>
  <si>
    <t>31</t>
  </si>
  <si>
    <t>2.Tiền chi trả vốn góp cho các chủ sở hữu, mua lại cổ phiếu của doanh nghiệp đã phát hành</t>
  </si>
  <si>
    <t>32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</si>
  <si>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</si>
  <si>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</si>
  <si>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</si>
  <si>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</si>
  <si>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</si>
  <si>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</si>
  <si>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</si>
  <si>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</si>
  <si>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</si>
  <si>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40</t>
  </si>
  <si>
    <t>Lưu chuyển tiền thuần trong kỳ (50 = 20+30+40)</t>
  </si>
  <si>
    <t>50</t>
  </si>
  <si>
    <t>Tiền và tương đương tiền đầu kỳ</t>
  </si>
  <si>
    <t>60</t>
  </si>
  <si>
    <t>Ảnh hưởng của thay đổi tỷ giá hối đoái quy đổi ngoại tệ</t>
  </si>
  <si>
    <t>61</t>
  </si>
  <si>
    <t>Tiền và tương đương tiền cuối kỳ (70 = 50+60+61)</t>
  </si>
  <si>
    <t>70</t>
  </si>
  <si>
    <t>Giám đốc công ty</t>
  </si>
  <si>
    <t>Người lập biểu                                            Kế toán trưởng</t>
  </si>
  <si>
    <t>Công ty cổ phần Viglacera Đông Triều</t>
  </si>
  <si>
    <t>Địa chỉ: Phường Xuân Sơn, Đông Triều, Quảng Ninh</t>
  </si>
  <si>
    <t>Mã chỉ tiêu</t>
  </si>
  <si>
    <t>Thuyết minh</t>
  </si>
  <si>
    <t>Lũy kế từ đầu Quý đến cuối quý này (Năm nay)</t>
  </si>
  <si>
    <t>Lũy kế từ đầu Quý đến cuối quý này (Năm trước)</t>
  </si>
  <si>
    <t xml:space="preserve">                          Lưu Quỳnh Thơ                                             Dương Đức Vĩ</t>
  </si>
  <si>
    <t>Quý III năm 2016</t>
  </si>
  <si>
    <t>TỔNG CÔNG TY VIGLACERA - CTCP</t>
  </si>
  <si>
    <t xml:space="preserve"> BÁO CÁO LƯU CHUYỂN TIỀN TỆ </t>
  </si>
  <si>
    <t>( Theo phương pháp gián tiếp)</t>
  </si>
  <si>
    <t>Đông Triều, Ngày 11 tháng 10 năm 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</si>
</sst>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d\,\ yyyy"/>
    <numFmt numFmtId="173" formatCode="_(* #,##0_);_(* \(#,##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name val=".VnTime"/>
      <family val="2"/>
    </font>
    <font>
      <b/>
      <sz val="14"/>
      <name val="Arial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1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 quotePrefix="1">
      <alignment/>
    </xf>
    <xf numFmtId="3" fontId="2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3" fillId="0" borderId="1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E54" sqref="E54"/>
    </sheetView>
  </sheetViews>
  <sheetFormatPr defaultColWidth="9.140625" defaultRowHeight="12"/>
  <cols>
    <col min="1" max="1" width="52.28125" style="0" customWidth="1"/>
    <col min="2" max="2" width="6.00390625" style="0" customWidth="1"/>
    <col min="3" max="3" width="7.00390625" style="0" customWidth="1"/>
    <col min="4" max="4" width="16.7109375" style="0" customWidth="1"/>
    <col min="5" max="5" width="16.140625" style="0" customWidth="1"/>
    <col min="7" max="7" width="13.421875" style="0" bestFit="1" customWidth="1"/>
    <col min="8" max="8" width="16.57421875" style="0" customWidth="1"/>
    <col min="9" max="9" width="13.421875" style="0" bestFit="1" customWidth="1"/>
    <col min="10" max="10" width="23.00390625" style="0" bestFit="1" customWidth="1"/>
    <col min="11" max="11" width="12.28125" style="0" bestFit="1" customWidth="1"/>
  </cols>
  <sheetData>
    <row r="1" spans="1:6" ht="12">
      <c r="A1" t="s">
        <v>86</v>
      </c>
      <c r="E1" s="14" t="s">
        <v>0</v>
      </c>
      <c r="F1" s="14"/>
    </row>
    <row r="2" spans="1:5" s="14" customFormat="1" ht="14.25" customHeight="1">
      <c r="A2" s="17" t="s">
        <v>78</v>
      </c>
      <c r="B2" s="18"/>
      <c r="E2" s="14" t="s">
        <v>85</v>
      </c>
    </row>
    <row r="3" spans="1:2" s="14" customFormat="1" ht="14.25" customHeight="1">
      <c r="A3" s="19" t="s">
        <v>79</v>
      </c>
      <c r="B3" s="19"/>
    </row>
    <row r="4" spans="1:2" s="14" customFormat="1" ht="14.25" customHeight="1">
      <c r="A4" s="19"/>
      <c r="B4" s="19"/>
    </row>
    <row r="5" spans="1:5" s="14" customFormat="1" ht="16.5" customHeight="1">
      <c r="A5" s="24" t="s">
        <v>87</v>
      </c>
      <c r="B5" s="24"/>
      <c r="C5" s="24"/>
      <c r="D5" s="24"/>
      <c r="E5" s="24"/>
    </row>
    <row r="6" spans="1:5" s="14" customFormat="1" ht="14.25" customHeight="1">
      <c r="A6" s="25" t="s">
        <v>88</v>
      </c>
      <c r="B6" s="25"/>
      <c r="C6" s="25"/>
      <c r="D6" s="25"/>
      <c r="E6" s="25"/>
    </row>
    <row r="7" spans="1:5" s="14" customFormat="1" ht="14.25" customHeight="1">
      <c r="A7" s="26" t="s">
        <v>1</v>
      </c>
      <c r="B7" s="26" t="s">
        <v>80</v>
      </c>
      <c r="C7" s="26" t="s">
        <v>81</v>
      </c>
      <c r="D7" s="26" t="s">
        <v>82</v>
      </c>
      <c r="E7" s="26" t="s">
        <v>83</v>
      </c>
    </row>
    <row r="8" spans="1:5" s="14" customFormat="1" ht="24.75" customHeight="1">
      <c r="A8" s="27"/>
      <c r="B8" s="27"/>
      <c r="C8" s="27"/>
      <c r="D8" s="27"/>
      <c r="E8" s="27"/>
    </row>
    <row r="9" spans="1:5" ht="14.25" customHeight="1">
      <c r="A9" s="1" t="s">
        <v>2</v>
      </c>
      <c r="B9" s="7"/>
      <c r="C9" s="1"/>
      <c r="D9" s="3">
        <v>0</v>
      </c>
      <c r="E9" s="3">
        <v>0</v>
      </c>
    </row>
    <row r="10" spans="1:5" ht="14.25" customHeight="1">
      <c r="A10" s="2" t="s">
        <v>3</v>
      </c>
      <c r="B10" s="8" t="s">
        <v>4</v>
      </c>
      <c r="C10" s="2"/>
      <c r="D10" s="6">
        <v>5459884918.69</v>
      </c>
      <c r="E10" s="3">
        <v>1940710835.36</v>
      </c>
    </row>
    <row r="11" spans="1:5" ht="14.25" customHeight="1">
      <c r="A11" s="1" t="s">
        <v>5</v>
      </c>
      <c r="B11" s="7"/>
      <c r="C11" s="1"/>
      <c r="D11" s="3">
        <f>+SUM(D12:D16)</f>
        <v>6751485128</v>
      </c>
      <c r="E11" s="10">
        <f>+SUM(E12:E16)</f>
        <v>5791050398</v>
      </c>
    </row>
    <row r="12" spans="1:5" ht="14.25" customHeight="1">
      <c r="A12" s="2" t="s">
        <v>6</v>
      </c>
      <c r="B12" s="8" t="s">
        <v>7</v>
      </c>
      <c r="C12" s="2"/>
      <c r="D12" s="4">
        <v>2929956170</v>
      </c>
      <c r="E12" s="11">
        <v>2558453824</v>
      </c>
    </row>
    <row r="13" spans="1:6" ht="14.25" customHeight="1">
      <c r="A13" s="2" t="s">
        <v>8</v>
      </c>
      <c r="B13" s="8" t="s">
        <v>9</v>
      </c>
      <c r="C13" s="2"/>
      <c r="D13" s="4">
        <v>399477176</v>
      </c>
      <c r="E13" s="4">
        <v>-207861117</v>
      </c>
      <c r="F13" s="12"/>
    </row>
    <row r="14" spans="1:5" ht="14.25" customHeight="1">
      <c r="A14" s="2" t="s">
        <v>10</v>
      </c>
      <c r="B14" s="8" t="s">
        <v>11</v>
      </c>
      <c r="C14" s="2"/>
      <c r="D14" s="4"/>
      <c r="E14" s="11"/>
    </row>
    <row r="15" spans="1:6" ht="14.25" customHeight="1">
      <c r="A15" s="2" t="s">
        <v>12</v>
      </c>
      <c r="B15" s="8" t="s">
        <v>13</v>
      </c>
      <c r="C15" s="2"/>
      <c r="D15" s="4">
        <v>-27881955</v>
      </c>
      <c r="E15" s="11">
        <v>-4220440</v>
      </c>
      <c r="F15" s="12"/>
    </row>
    <row r="16" spans="1:5" ht="14.25" customHeight="1">
      <c r="A16" s="2" t="s">
        <v>14</v>
      </c>
      <c r="B16" s="8" t="s">
        <v>15</v>
      </c>
      <c r="C16" s="2"/>
      <c r="D16" s="13">
        <v>3449933737</v>
      </c>
      <c r="E16" s="11">
        <v>3444678131</v>
      </c>
    </row>
    <row r="17" spans="1:5" ht="14.25" customHeight="1">
      <c r="A17" s="1" t="s">
        <v>16</v>
      </c>
      <c r="B17" s="7" t="s">
        <v>17</v>
      </c>
      <c r="C17" s="1"/>
      <c r="D17" s="3">
        <f>+SUM(D10+D11)</f>
        <v>12211370046.689999</v>
      </c>
      <c r="E17" s="10">
        <f>+SUM(E10+E11)</f>
        <v>7731761233.36</v>
      </c>
    </row>
    <row r="18" spans="1:6" ht="14.25" customHeight="1">
      <c r="A18" s="2" t="s">
        <v>18</v>
      </c>
      <c r="B18" s="8" t="s">
        <v>19</v>
      </c>
      <c r="C18" s="2"/>
      <c r="D18" s="4">
        <v>2272204659.03</v>
      </c>
      <c r="E18" s="11">
        <v>244571683</v>
      </c>
      <c r="F18" s="12"/>
    </row>
    <row r="19" spans="1:6" ht="14.25" customHeight="1">
      <c r="A19" s="2" t="s">
        <v>20</v>
      </c>
      <c r="B19" s="8" t="s">
        <v>21</v>
      </c>
      <c r="C19" s="2"/>
      <c r="D19" s="4">
        <v>-1484462861.6900005</v>
      </c>
      <c r="E19" s="11">
        <v>1758140885.6399994</v>
      </c>
      <c r="F19" s="12"/>
    </row>
    <row r="20" spans="1:9" ht="28.5" customHeight="1">
      <c r="A20" s="15" t="s">
        <v>22</v>
      </c>
      <c r="B20" s="8" t="s">
        <v>23</v>
      </c>
      <c r="C20" s="2"/>
      <c r="D20" s="4">
        <v>7476926119.969998</v>
      </c>
      <c r="E20" s="11">
        <v>-632756447.363426</v>
      </c>
      <c r="F20" s="12"/>
      <c r="G20" s="5"/>
      <c r="H20" s="9"/>
      <c r="I20" s="5"/>
    </row>
    <row r="21" spans="1:6" ht="14.25" customHeight="1">
      <c r="A21" s="2" t="s">
        <v>24</v>
      </c>
      <c r="B21" s="8" t="s">
        <v>25</v>
      </c>
      <c r="C21" s="2"/>
      <c r="D21" s="4">
        <v>-775233501</v>
      </c>
      <c r="E21" s="11">
        <v>370523652</v>
      </c>
      <c r="F21" s="12"/>
    </row>
    <row r="22" spans="1:6" ht="14.25" customHeight="1">
      <c r="A22" s="2" t="s">
        <v>26</v>
      </c>
      <c r="B22" s="8" t="s">
        <v>27</v>
      </c>
      <c r="C22" s="2"/>
      <c r="D22" s="4">
        <v>-4511321216</v>
      </c>
      <c r="E22" s="11">
        <v>-3710289476</v>
      </c>
      <c r="F22" s="12"/>
    </row>
    <row r="23" spans="1:6" ht="14.25" customHeight="1">
      <c r="A23" s="2" t="s">
        <v>28</v>
      </c>
      <c r="B23" s="8" t="s">
        <v>29</v>
      </c>
      <c r="C23" s="2"/>
      <c r="D23" s="4">
        <v>0</v>
      </c>
      <c r="E23" s="11"/>
      <c r="F23" s="12"/>
    </row>
    <row r="24" spans="1:5" ht="14.25" customHeight="1">
      <c r="A24" s="2" t="s">
        <v>30</v>
      </c>
      <c r="B24" s="8" t="s">
        <v>31</v>
      </c>
      <c r="C24" s="2"/>
      <c r="D24" s="4">
        <v>30553500</v>
      </c>
      <c r="E24" s="11"/>
    </row>
    <row r="25" spans="1:5" ht="14.25" customHeight="1">
      <c r="A25" s="2" t="s">
        <v>32</v>
      </c>
      <c r="B25" s="8" t="s">
        <v>33</v>
      </c>
      <c r="C25" s="2"/>
      <c r="D25" s="4">
        <v>0</v>
      </c>
      <c r="E25" s="11"/>
    </row>
    <row r="26" spans="1:5" ht="14.25" customHeight="1">
      <c r="A26" s="1" t="s">
        <v>34</v>
      </c>
      <c r="B26" s="7" t="s">
        <v>35</v>
      </c>
      <c r="C26" s="1"/>
      <c r="D26" s="3">
        <f>+SUM(D17:D25)</f>
        <v>15220036746.999996</v>
      </c>
      <c r="E26" s="10">
        <f>+SUM(E17:E25)</f>
        <v>5761951530.636574</v>
      </c>
    </row>
    <row r="27" spans="1:5" ht="14.25" customHeight="1">
      <c r="A27" s="1" t="s">
        <v>36</v>
      </c>
      <c r="B27" s="7"/>
      <c r="C27" s="1"/>
      <c r="D27" s="3">
        <v>0</v>
      </c>
      <c r="E27" s="10"/>
    </row>
    <row r="28" spans="1:5" ht="14.25" customHeight="1">
      <c r="A28" s="2" t="s">
        <v>37</v>
      </c>
      <c r="B28" s="8" t="s">
        <v>38</v>
      </c>
      <c r="C28" s="2"/>
      <c r="D28" s="4">
        <v>-3226121176</v>
      </c>
      <c r="E28" s="11">
        <v>-1259724764</v>
      </c>
    </row>
    <row r="29" spans="1:5" ht="14.25" customHeight="1">
      <c r="A29" s="2" t="s">
        <v>39</v>
      </c>
      <c r="B29" s="8" t="s">
        <v>40</v>
      </c>
      <c r="C29" s="2"/>
      <c r="D29" s="4">
        <v>0</v>
      </c>
      <c r="E29" s="11">
        <v>0</v>
      </c>
    </row>
    <row r="30" spans="1:5" ht="14.25" customHeight="1">
      <c r="A30" s="2" t="s">
        <v>41</v>
      </c>
      <c r="B30" s="8" t="s">
        <v>42</v>
      </c>
      <c r="C30" s="2"/>
      <c r="D30" s="4">
        <v>0</v>
      </c>
      <c r="E30" s="11">
        <v>0</v>
      </c>
    </row>
    <row r="31" spans="1:5" ht="14.25" customHeight="1">
      <c r="A31" s="2" t="s">
        <v>43</v>
      </c>
      <c r="B31" s="8" t="s">
        <v>44</v>
      </c>
      <c r="C31" s="2"/>
      <c r="D31" s="4">
        <v>0</v>
      </c>
      <c r="E31" s="11">
        <v>0</v>
      </c>
    </row>
    <row r="32" spans="1:5" ht="14.25" customHeight="1">
      <c r="A32" s="2" t="s">
        <v>45</v>
      </c>
      <c r="B32" s="8" t="s">
        <v>46</v>
      </c>
      <c r="C32" s="2"/>
      <c r="D32">
        <v>0</v>
      </c>
      <c r="E32" s="11">
        <v>0</v>
      </c>
    </row>
    <row r="33" spans="1:5" ht="14.25" customHeight="1">
      <c r="A33" s="2" t="s">
        <v>47</v>
      </c>
      <c r="B33" s="8" t="s">
        <v>48</v>
      </c>
      <c r="C33" s="2"/>
      <c r="D33" s="4">
        <v>0</v>
      </c>
      <c r="E33" s="11">
        <v>0</v>
      </c>
    </row>
    <row r="34" spans="1:6" ht="14.25" customHeight="1">
      <c r="A34" s="2" t="s">
        <v>49</v>
      </c>
      <c r="B34" s="8" t="s">
        <v>50</v>
      </c>
      <c r="C34" s="2"/>
      <c r="D34" s="4">
        <v>27881955</v>
      </c>
      <c r="E34" s="11">
        <v>4220440</v>
      </c>
      <c r="F34" s="12"/>
    </row>
    <row r="35" spans="1:9" ht="14.25" customHeight="1">
      <c r="A35" s="1" t="s">
        <v>51</v>
      </c>
      <c r="B35" s="7" t="s">
        <v>52</v>
      </c>
      <c r="C35" s="1"/>
      <c r="D35" s="3">
        <f>+SUM(D28:D34)</f>
        <v>-3198239221</v>
      </c>
      <c r="E35" s="10">
        <f>+SUM(E28:E34)</f>
        <v>-1255504324</v>
      </c>
      <c r="I35" s="5"/>
    </row>
    <row r="36" spans="1:5" ht="14.25" customHeight="1">
      <c r="A36" s="1" t="s">
        <v>53</v>
      </c>
      <c r="B36" s="7"/>
      <c r="C36" s="1"/>
      <c r="D36" s="3">
        <v>0</v>
      </c>
      <c r="E36" s="10">
        <v>0</v>
      </c>
    </row>
    <row r="37" spans="1:5" ht="14.25" customHeight="1">
      <c r="A37" s="2" t="s">
        <v>54</v>
      </c>
      <c r="B37" s="8" t="s">
        <v>55</v>
      </c>
      <c r="C37" s="2"/>
      <c r="D37" s="4">
        <v>0</v>
      </c>
      <c r="E37" s="11">
        <v>0</v>
      </c>
    </row>
    <row r="38" spans="1:5" ht="14.25" customHeight="1">
      <c r="A38" s="2" t="s">
        <v>56</v>
      </c>
      <c r="B38" s="8" t="s">
        <v>57</v>
      </c>
      <c r="C38" s="2"/>
      <c r="D38" s="4">
        <v>0</v>
      </c>
      <c r="E38" s="11">
        <v>0</v>
      </c>
    </row>
    <row r="39" spans="1:6" ht="14.25" customHeight="1">
      <c r="A39" s="2" t="s">
        <v>58</v>
      </c>
      <c r="B39" s="8" t="s">
        <v>59</v>
      </c>
      <c r="C39" s="2"/>
      <c r="D39" s="13">
        <v>51516615395</v>
      </c>
      <c r="E39" s="11">
        <v>45313690625</v>
      </c>
      <c r="F39" s="12"/>
    </row>
    <row r="40" spans="1:7" ht="14.25" customHeight="1">
      <c r="A40" s="2" t="s">
        <v>60</v>
      </c>
      <c r="B40" s="8" t="s">
        <v>61</v>
      </c>
      <c r="C40" s="2"/>
      <c r="D40" s="4">
        <v>-60403637853</v>
      </c>
      <c r="E40" s="11">
        <v>-49521964267</v>
      </c>
      <c r="F40" s="12"/>
      <c r="G40" s="4"/>
    </row>
    <row r="41" spans="1:5" ht="14.25" customHeight="1">
      <c r="A41" s="2" t="s">
        <v>62</v>
      </c>
      <c r="B41" s="8" t="s">
        <v>63</v>
      </c>
      <c r="C41" s="2"/>
      <c r="D41" s="4">
        <v>0</v>
      </c>
      <c r="E41" s="11">
        <v>0</v>
      </c>
    </row>
    <row r="42" spans="1:5" ht="14.25" customHeight="1">
      <c r="A42" s="2" t="s">
        <v>64</v>
      </c>
      <c r="B42" s="8" t="s">
        <v>65</v>
      </c>
      <c r="C42" s="2"/>
      <c r="D42" s="4">
        <v>0</v>
      </c>
      <c r="E42" s="11">
        <v>0</v>
      </c>
    </row>
    <row r="43" spans="1:5" ht="14.25" customHeight="1">
      <c r="A43" s="1" t="s">
        <v>66</v>
      </c>
      <c r="B43" s="7" t="s">
        <v>67</v>
      </c>
      <c r="C43" s="1"/>
      <c r="D43" s="3">
        <f>+SUM(D37:D42)</f>
        <v>-8887022458</v>
      </c>
      <c r="E43" s="10">
        <f>+SUM(E37:E42)</f>
        <v>-4208273642</v>
      </c>
    </row>
    <row r="44" spans="1:5" ht="14.25" customHeight="1">
      <c r="A44" s="1" t="s">
        <v>68</v>
      </c>
      <c r="B44" s="7" t="s">
        <v>69</v>
      </c>
      <c r="C44" s="1"/>
      <c r="D44" s="3">
        <f>+D26+D35+D43</f>
        <v>3134775067.999996</v>
      </c>
      <c r="E44" s="10">
        <f>+E26+E35+E43</f>
        <v>298173564.6365738</v>
      </c>
    </row>
    <row r="45" spans="1:8" ht="14.25" customHeight="1">
      <c r="A45" s="2" t="s">
        <v>70</v>
      </c>
      <c r="B45" s="8" t="s">
        <v>71</v>
      </c>
      <c r="C45" s="2"/>
      <c r="D45" s="4">
        <f>116506737+5390113611</f>
        <v>5506620348</v>
      </c>
      <c r="E45" s="11">
        <f>7158875+3343609106</f>
        <v>3350767981</v>
      </c>
      <c r="H45" s="5"/>
    </row>
    <row r="46" spans="1:5" ht="14.25" customHeight="1">
      <c r="A46" s="2" t="s">
        <v>72</v>
      </c>
      <c r="B46" s="8" t="s">
        <v>73</v>
      </c>
      <c r="C46" s="2"/>
      <c r="D46" s="4">
        <v>0</v>
      </c>
      <c r="E46" s="11">
        <v>0</v>
      </c>
    </row>
    <row r="47" spans="1:11" ht="14.25" customHeight="1">
      <c r="A47" s="1" t="s">
        <v>74</v>
      </c>
      <c r="B47" s="7" t="s">
        <v>75</v>
      </c>
      <c r="C47" s="1"/>
      <c r="D47" s="3">
        <f>+D44+D45+D46</f>
        <v>8641395415.999996</v>
      </c>
      <c r="E47" s="3">
        <f>+E44+E45+E46</f>
        <v>3648941545.636574</v>
      </c>
      <c r="G47" s="5"/>
      <c r="H47" s="5"/>
      <c r="I47" s="5"/>
      <c r="J47" s="5">
        <f>158711176+8482684240</f>
        <v>8641395416</v>
      </c>
      <c r="K47">
        <f>142231343+3506710203</f>
        <v>3648941546</v>
      </c>
    </row>
    <row r="48" spans="1:11" ht="14.25" customHeight="1">
      <c r="A48" s="21" t="s">
        <v>89</v>
      </c>
      <c r="B48" s="21"/>
      <c r="C48" s="21"/>
      <c r="D48" s="21"/>
      <c r="E48" s="21"/>
      <c r="G48" s="5"/>
      <c r="H48" s="5"/>
      <c r="J48" s="5">
        <f>+D47-J47</f>
        <v>0</v>
      </c>
      <c r="K48" s="5">
        <f>+E47-K47</f>
        <v>-0.36342620849609375</v>
      </c>
    </row>
    <row r="49" spans="1:5" ht="14.25" customHeight="1">
      <c r="A49" s="23" t="s">
        <v>77</v>
      </c>
      <c r="B49" s="23"/>
      <c r="C49" s="23"/>
      <c r="D49" s="23" t="s">
        <v>76</v>
      </c>
      <c r="E49" s="23"/>
    </row>
    <row r="50" spans="1:7" ht="14.25" customHeight="1">
      <c r="A50" s="16"/>
      <c r="B50" s="16"/>
      <c r="C50" s="16"/>
      <c r="D50" s="22"/>
      <c r="E50" s="22"/>
      <c r="G50" s="5"/>
    </row>
    <row r="51" ht="14.25" customHeight="1"/>
    <row r="55" spans="1:3" ht="12">
      <c r="A55" s="20" t="s">
        <v>84</v>
      </c>
      <c r="B55" s="20"/>
      <c r="C55" s="20"/>
    </row>
    <row r="56" spans="4:5" ht="12">
      <c r="D56" s="5"/>
      <c r="E56" s="5"/>
    </row>
  </sheetData>
  <sheetProtection/>
  <mergeCells count="16">
    <mergeCell ref="A49:C49"/>
    <mergeCell ref="A7:A8"/>
    <mergeCell ref="B7:B8"/>
    <mergeCell ref="C7:C8"/>
    <mergeCell ref="D7:D8"/>
    <mergeCell ref="E7:E8"/>
    <mergeCell ref="A50:C50"/>
    <mergeCell ref="A2:B2"/>
    <mergeCell ref="A3:B3"/>
    <mergeCell ref="A4:B4"/>
    <mergeCell ref="A55:C55"/>
    <mergeCell ref="A48:E48"/>
    <mergeCell ref="D50:E50"/>
    <mergeCell ref="D49:E49"/>
    <mergeCell ref="A5:E5"/>
    <mergeCell ref="A6:E6"/>
  </mergeCells>
  <printOptions/>
  <pageMargins left="0.34" right="0.2" top="0.25" bottom="0.26" header="0.19" footer="0.2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MayTinhDucDung</cp:lastModifiedBy>
  <cp:lastPrinted>2016-10-10T07:03:43Z</cp:lastPrinted>
  <dcterms:created xsi:type="dcterms:W3CDTF">2011-01-11T01:33:36Z</dcterms:created>
  <dcterms:modified xsi:type="dcterms:W3CDTF">2016-10-11T07:08:49Z</dcterms:modified>
  <cp:category/>
  <cp:version/>
  <cp:contentType/>
  <cp:contentStatus/>
</cp:coreProperties>
</file>