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0"/>
  </bookViews>
  <sheets>
    <sheet name="DN - BÁO CÁO LƯU CHUYỂN TIỀN TỆ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<sst xmlns="http://schemas.openxmlformats.org/spreadsheetml/2006/main" count="88" uniqueCount="88">
  <si>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Báo cáo tài chính</t>
  </si>
  <si>
    <t>Chỉ tiêu</t>
  </si>
  <si>
    <t>I. Lưu chuyển tiền từ hoạt động kinh doanh</t>
  </si>
  <si>
    <t>1. Lợi nhuận trước thuế</t>
  </si>
  <si>
    <t>01</t>
  </si>
  <si>
    <t>2. Điều chỉnh cho các khoản</t>
  </si>
  <si>
    <t>- Khấu hao TSCĐ</t>
  </si>
  <si>
    <t>02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</si>
  <si>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</si>
  <si>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</si>
  <si>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</si>
  <si>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</si>
  <si>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</si>
  <si>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</si>
  <si>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 xml:space="preserve">- Chi phí lãi vay </t>
  </si>
  <si>
    <t>06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</si>
  <si>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</si>
  <si>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</si>
  <si>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</si>
  <si>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</si>
  <si>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</si>
  <si>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>10</t>
  </si>
  <si>
    <t xml:space="preserve">- Tăng, giảm các khoản phải trả (Không kể lãi vay phải trả, thuế thu nhập doanh nghiệp phải nộp) </t>
  </si>
  <si>
    <t>11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</si>
  <si>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</si>
  <si>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</si>
  <si>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</si>
  <si>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</si>
  <si>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</si>
  <si>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</si>
  <si>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</si>
  <si>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</si>
  <si>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</si>
  <si>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</si>
  <si>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</si>
  <si>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</si>
  <si>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</si>
  <si>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</si>
  <si>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</si>
  <si>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</si>
  <si>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</si>
  <si>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</si>
  <si>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</si>
  <si>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</si>
  <si>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</si>
  <si>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</si>
  <si>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</si>
  <si>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</si>
  <si>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</si>
  <si>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</si>
  <si>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</si>
  <si>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</si>
  <si>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</si>
  <si>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</si>
  <si>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</si>
  <si>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</si>
  <si>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</si>
  <si>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</si>
  <si>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</si>
  <si>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</si>
  <si>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</si>
  <si>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</si>
  <si>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</si>
  <si>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</si>
  <si>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</si>
  <si>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</si>
  <si>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</si>
  <si>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</si>
  <si>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</si>
  <si>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</si>
  <si>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</si>
  <si>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</si>
  <si>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</si>
  <si>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</si>
  <si>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</si>
  <si>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</si>
  <si>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Giám đốc công ty</t>
  </si>
  <si>
    <t>Người lập biểu                                            Kế toán trưởng</t>
  </si>
  <si>
    <t xml:space="preserve">DN - BÁO CÁO LƯU CHUYỂN TIỀN TỆ - PPGT </t>
  </si>
  <si>
    <t>Công ty cổ phần Viglacera Đông Triều</t>
  </si>
  <si>
    <t>Địa chỉ: Phường Xuân Sơn, Đông Triều, Quảng Ninh</t>
  </si>
  <si>
    <t>Mã chỉ tiêu</t>
  </si>
  <si>
    <t>Thuyết minh</t>
  </si>
  <si>
    <t xml:space="preserve">                          Lưu Quỳnh Thơ                                             Dương Đức Vĩ</t>
  </si>
  <si>
    <t>Lũy kế từ đầu quý đến cuối quý này (Năm nay)</t>
  </si>
  <si>
    <t>Lũy kế từ đầu quý đến cuối quý này (Năm trước)</t>
  </si>
  <si>
    <t>Quý I Năm 2017</t>
  </si>
  <si>
    <t>Đông Triều, Ngày 11 tháng 04 năm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</si>
</sst>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_(* #,##0_);_(* \(#,##0\);_(* &quot;-&quot;??_);_(@_)"/>
    <numFmt numFmtId="174" formatCode="_(* ###\ ###\ ###\ ###.00_);_(* \(###\ ###\ ###\ ###.00\);_(* &quot;-&quot;??_);_(@_)"/>
  </numFmts>
  <fonts count="40">
    <font>
      <sz val="10"/>
      <name val="Arial"/>
      <family val="0"/>
    </font>
    <font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0" xfId="0" applyFont="1" applyAlignment="1" quotePrefix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3.57421875" style="5" customWidth="1"/>
    <col min="2" max="2" width="7.421875" style="5" customWidth="1"/>
    <col min="3" max="3" width="6.57421875" style="5" customWidth="1"/>
    <col min="4" max="4" width="15.7109375" style="5" customWidth="1"/>
    <col min="5" max="5" width="17.7109375" style="5" customWidth="1"/>
    <col min="6" max="6" width="8.8515625" style="5" customWidth="1"/>
    <col min="7" max="7" width="13.421875" style="5" bestFit="1" customWidth="1"/>
    <col min="8" max="8" width="16.57421875" style="5" customWidth="1"/>
    <col min="9" max="9" width="24.57421875" style="5" customWidth="1"/>
    <col min="10" max="10" width="23.00390625" style="5" bestFit="1" customWidth="1"/>
    <col min="11" max="11" width="12.28125" style="5" bestFit="1" customWidth="1"/>
    <col min="12" max="16384" width="8.8515625" style="5" customWidth="1"/>
  </cols>
  <sheetData>
    <row r="1" spans="1:3" s="1" customFormat="1" ht="14.25" customHeight="1">
      <c r="A1" s="16" t="s">
        <v>79</v>
      </c>
      <c r="B1" s="17"/>
      <c r="C1" s="1" t="s">
        <v>0</v>
      </c>
    </row>
    <row r="2" spans="1:3" s="1" customFormat="1" ht="14.25" customHeight="1">
      <c r="A2" s="18" t="s">
        <v>80</v>
      </c>
      <c r="B2" s="18"/>
      <c r="C2" s="1" t="s">
        <v>86</v>
      </c>
    </row>
    <row r="3" spans="1:2" s="1" customFormat="1" ht="14.25" customHeight="1">
      <c r="A3" s="18"/>
      <c r="B3" s="18"/>
    </row>
    <row r="4" spans="1:5" s="1" customFormat="1" ht="30" customHeight="1">
      <c r="A4" s="23" t="s">
        <v>78</v>
      </c>
      <c r="B4" s="23"/>
      <c r="C4" s="23"/>
      <c r="D4" s="23"/>
      <c r="E4" s="23"/>
    </row>
    <row r="5" spans="1:5" s="1" customFormat="1" ht="22.5" customHeight="1">
      <c r="A5" s="14" t="s">
        <v>1</v>
      </c>
      <c r="B5" s="14" t="s">
        <v>81</v>
      </c>
      <c r="C5" s="14" t="s">
        <v>82</v>
      </c>
      <c r="D5" s="14" t="s">
        <v>84</v>
      </c>
      <c r="E5" s="14" t="s">
        <v>85</v>
      </c>
    </row>
    <row r="6" spans="1:5" s="1" customFormat="1" ht="32.25" customHeight="1">
      <c r="A6" s="15"/>
      <c r="B6" s="15"/>
      <c r="C6" s="15"/>
      <c r="D6" s="15"/>
      <c r="E6" s="15"/>
    </row>
    <row r="7" spans="1:5" ht="14.25" customHeight="1">
      <c r="A7" s="2" t="s">
        <v>2</v>
      </c>
      <c r="B7" s="3"/>
      <c r="C7" s="2"/>
      <c r="D7" s="4">
        <v>0</v>
      </c>
      <c r="E7" s="4">
        <v>0</v>
      </c>
    </row>
    <row r="8" spans="1:5" ht="14.25" customHeight="1">
      <c r="A8" s="6" t="s">
        <v>3</v>
      </c>
      <c r="B8" s="7" t="s">
        <v>4</v>
      </c>
      <c r="C8" s="6"/>
      <c r="D8" s="4">
        <v>6029857620</v>
      </c>
      <c r="E8" s="4">
        <v>985500740.42</v>
      </c>
    </row>
    <row r="9" spans="1:5" ht="14.25" customHeight="1">
      <c r="A9" s="2" t="s">
        <v>5</v>
      </c>
      <c r="B9" s="3"/>
      <c r="C9" s="2"/>
      <c r="D9" s="4">
        <f>+SUM(D10:D14)</f>
        <v>8924701006</v>
      </c>
      <c r="E9" s="4">
        <f>+SUM(E10:E14)</f>
        <v>5528376895</v>
      </c>
    </row>
    <row r="10" spans="1:5" ht="14.25" customHeight="1">
      <c r="A10" s="6" t="s">
        <v>6</v>
      </c>
      <c r="B10" s="7" t="s">
        <v>7</v>
      </c>
      <c r="C10" s="6"/>
      <c r="D10" s="8">
        <v>3069391431</v>
      </c>
      <c r="E10" s="8">
        <v>2458447429</v>
      </c>
    </row>
    <row r="11" spans="1:6" ht="14.25" customHeight="1">
      <c r="A11" s="6" t="s">
        <v>8</v>
      </c>
      <c r="B11" s="7" t="s">
        <v>9</v>
      </c>
      <c r="C11" s="6"/>
      <c r="D11" s="8">
        <v>2707067249</v>
      </c>
      <c r="E11" s="8">
        <v>-127479222</v>
      </c>
      <c r="F11" s="9"/>
    </row>
    <row r="12" spans="1:5" ht="14.25" customHeight="1">
      <c r="A12" s="6" t="s">
        <v>10</v>
      </c>
      <c r="B12" s="7" t="s">
        <v>11</v>
      </c>
      <c r="C12" s="6"/>
      <c r="D12" s="8">
        <v>0</v>
      </c>
      <c r="E12" s="8">
        <v>0</v>
      </c>
    </row>
    <row r="13" spans="1:6" ht="14.25" customHeight="1">
      <c r="A13" s="6" t="s">
        <v>12</v>
      </c>
      <c r="B13" s="7" t="s">
        <v>13</v>
      </c>
      <c r="C13" s="6"/>
      <c r="D13" s="8">
        <v>-6436646</v>
      </c>
      <c r="E13" s="8">
        <v>-7254673</v>
      </c>
      <c r="F13" s="9"/>
    </row>
    <row r="14" spans="1:5" ht="14.25" customHeight="1">
      <c r="A14" s="6" t="s">
        <v>14</v>
      </c>
      <c r="B14" s="7" t="s">
        <v>15</v>
      </c>
      <c r="C14" s="6"/>
      <c r="D14" s="10">
        <v>3154678972</v>
      </c>
      <c r="E14" s="8">
        <v>3204663361</v>
      </c>
    </row>
    <row r="15" spans="1:5" ht="14.25" customHeight="1">
      <c r="A15" s="2" t="s">
        <v>16</v>
      </c>
      <c r="B15" s="3" t="s">
        <v>17</v>
      </c>
      <c r="C15" s="2"/>
      <c r="D15" s="4">
        <f>+SUM(D8+D9)</f>
        <v>14954558626</v>
      </c>
      <c r="E15" s="4">
        <f>+SUM(E8+E9)</f>
        <v>6513877635.42</v>
      </c>
    </row>
    <row r="16" spans="1:6" ht="14.25" customHeight="1">
      <c r="A16" s="6" t="s">
        <v>18</v>
      </c>
      <c r="B16" s="7" t="s">
        <v>19</v>
      </c>
      <c r="C16" s="6"/>
      <c r="D16" s="8">
        <v>-1547931580</v>
      </c>
      <c r="E16" s="10">
        <v>-863148976</v>
      </c>
      <c r="F16" s="9"/>
    </row>
    <row r="17" spans="1:6" ht="14.25" customHeight="1">
      <c r="A17" s="6" t="s">
        <v>20</v>
      </c>
      <c r="B17" s="7" t="s">
        <v>21</v>
      </c>
      <c r="C17" s="6"/>
      <c r="D17" s="8">
        <v>6003102362</v>
      </c>
      <c r="E17" s="8">
        <v>-499549045.420002</v>
      </c>
      <c r="F17" s="9"/>
    </row>
    <row r="18" spans="1:9" ht="29.25" customHeight="1">
      <c r="A18" s="11" t="s">
        <v>22</v>
      </c>
      <c r="B18" s="7" t="s">
        <v>23</v>
      </c>
      <c r="C18" s="6"/>
      <c r="D18" s="8">
        <v>-1462031173</v>
      </c>
      <c r="E18" s="8">
        <v>-1455786804</v>
      </c>
      <c r="F18" s="9"/>
      <c r="G18" s="12"/>
      <c r="H18" s="13"/>
      <c r="I18" s="12"/>
    </row>
    <row r="19" spans="1:6" ht="14.25" customHeight="1">
      <c r="A19" s="6" t="s">
        <v>24</v>
      </c>
      <c r="B19" s="7" t="s">
        <v>25</v>
      </c>
      <c r="C19" s="6"/>
      <c r="D19" s="8">
        <v>628433344</v>
      </c>
      <c r="E19" s="8">
        <v>-55433901</v>
      </c>
      <c r="F19" s="9"/>
    </row>
    <row r="20" spans="1:5" ht="14.25" customHeight="1">
      <c r="A20" s="6" t="s">
        <v>26</v>
      </c>
      <c r="B20" s="7" t="s">
        <v>27</v>
      </c>
      <c r="C20" s="6"/>
      <c r="D20" s="8">
        <v>-5147378861</v>
      </c>
      <c r="E20" s="8">
        <v>-6281209807</v>
      </c>
    </row>
    <row r="21" spans="1:6" ht="14.25" customHeight="1">
      <c r="A21" s="6" t="s">
        <v>28</v>
      </c>
      <c r="B21" s="7" t="s">
        <v>29</v>
      </c>
      <c r="C21" s="6"/>
      <c r="D21" s="8">
        <v>0</v>
      </c>
      <c r="E21" s="8"/>
      <c r="F21" s="9"/>
    </row>
    <row r="22" spans="1:5" ht="14.25" customHeight="1">
      <c r="A22" s="6" t="s">
        <v>30</v>
      </c>
      <c r="B22" s="7" t="s">
        <v>31</v>
      </c>
      <c r="C22" s="6"/>
      <c r="D22" s="8">
        <v>95184800</v>
      </c>
      <c r="E22" s="8">
        <v>28345750</v>
      </c>
    </row>
    <row r="23" spans="1:5" ht="14.25" customHeight="1">
      <c r="A23" s="6" t="s">
        <v>32</v>
      </c>
      <c r="B23" s="7" t="s">
        <v>33</v>
      </c>
      <c r="C23" s="6"/>
      <c r="D23" s="8">
        <v>0</v>
      </c>
      <c r="E23" s="8"/>
    </row>
    <row r="24" spans="1:5" ht="14.25" customHeight="1">
      <c r="A24" s="2" t="s">
        <v>34</v>
      </c>
      <c r="B24" s="3" t="s">
        <v>35</v>
      </c>
      <c r="C24" s="2"/>
      <c r="D24" s="4">
        <f>+SUM(D15:D23)</f>
        <v>13523937518</v>
      </c>
      <c r="E24" s="4">
        <f>+SUM(E15:E23)</f>
        <v>-2612905148.000002</v>
      </c>
    </row>
    <row r="25" spans="1:5" ht="14.25" customHeight="1">
      <c r="A25" s="2" t="s">
        <v>36</v>
      </c>
      <c r="B25" s="3"/>
      <c r="C25" s="2"/>
      <c r="D25" s="4"/>
      <c r="E25" s="4"/>
    </row>
    <row r="26" spans="1:5" ht="14.25" customHeight="1">
      <c r="A26" s="6" t="s">
        <v>37</v>
      </c>
      <c r="B26" s="7" t="s">
        <v>38</v>
      </c>
      <c r="C26" s="6"/>
      <c r="D26" s="8">
        <v>-1295892516</v>
      </c>
      <c r="E26" s="8">
        <v>-3902374226</v>
      </c>
    </row>
    <row r="27" spans="1:5" ht="14.25" customHeight="1">
      <c r="A27" s="6" t="s">
        <v>39</v>
      </c>
      <c r="B27" s="7" t="s">
        <v>40</v>
      </c>
      <c r="C27" s="6"/>
      <c r="D27" s="8">
        <v>0</v>
      </c>
      <c r="E27" s="8">
        <v>0</v>
      </c>
    </row>
    <row r="28" spans="1:5" ht="14.25" customHeight="1">
      <c r="A28" s="6" t="s">
        <v>41</v>
      </c>
      <c r="B28" s="7" t="s">
        <v>42</v>
      </c>
      <c r="C28" s="6"/>
      <c r="D28" s="8">
        <v>0</v>
      </c>
      <c r="E28" s="8">
        <v>0</v>
      </c>
    </row>
    <row r="29" spans="1:5" ht="14.25" customHeight="1">
      <c r="A29" s="6" t="s">
        <v>43</v>
      </c>
      <c r="B29" s="7" t="s">
        <v>44</v>
      </c>
      <c r="C29" s="6"/>
      <c r="D29" s="8">
        <v>0</v>
      </c>
      <c r="E29" s="8">
        <v>0</v>
      </c>
    </row>
    <row r="30" spans="1:5" ht="14.25" customHeight="1">
      <c r="A30" s="6" t="s">
        <v>45</v>
      </c>
      <c r="B30" s="7" t="s">
        <v>46</v>
      </c>
      <c r="C30" s="6"/>
      <c r="D30" s="5">
        <v>0</v>
      </c>
      <c r="E30" s="8">
        <v>0</v>
      </c>
    </row>
    <row r="31" spans="1:5" ht="14.25" customHeight="1">
      <c r="A31" s="6" t="s">
        <v>47</v>
      </c>
      <c r="B31" s="7" t="s">
        <v>48</v>
      </c>
      <c r="C31" s="6"/>
      <c r="D31" s="8">
        <v>0</v>
      </c>
      <c r="E31" s="8">
        <v>0</v>
      </c>
    </row>
    <row r="32" spans="1:6" ht="14.25" customHeight="1">
      <c r="A32" s="6" t="s">
        <v>49</v>
      </c>
      <c r="B32" s="7" t="s">
        <v>50</v>
      </c>
      <c r="C32" s="6"/>
      <c r="D32" s="8">
        <v>6436646</v>
      </c>
      <c r="E32" s="8">
        <v>7254673</v>
      </c>
      <c r="F32" s="9"/>
    </row>
    <row r="33" spans="1:9" ht="14.25" customHeight="1">
      <c r="A33" s="2" t="s">
        <v>51</v>
      </c>
      <c r="B33" s="3" t="s">
        <v>52</v>
      </c>
      <c r="C33" s="2"/>
      <c r="D33" s="4">
        <f>+SUM(D26:D32)</f>
        <v>-1289455870</v>
      </c>
      <c r="E33" s="4">
        <f>+SUM(E26:E32)</f>
        <v>-3895119553</v>
      </c>
      <c r="I33" s="12"/>
    </row>
    <row r="34" spans="1:5" ht="14.25" customHeight="1">
      <c r="A34" s="2" t="s">
        <v>53</v>
      </c>
      <c r="B34" s="3"/>
      <c r="C34" s="2"/>
      <c r="D34" s="4">
        <v>0</v>
      </c>
      <c r="E34" s="4">
        <v>0</v>
      </c>
    </row>
    <row r="35" spans="1:5" ht="14.25" customHeight="1">
      <c r="A35" s="6" t="s">
        <v>54</v>
      </c>
      <c r="B35" s="7" t="s">
        <v>55</v>
      </c>
      <c r="C35" s="6"/>
      <c r="D35" s="8">
        <v>0</v>
      </c>
      <c r="E35" s="8">
        <v>0</v>
      </c>
    </row>
    <row r="36" spans="1:5" ht="14.25" customHeight="1">
      <c r="A36" s="6" t="s">
        <v>56</v>
      </c>
      <c r="B36" s="7" t="s">
        <v>57</v>
      </c>
      <c r="C36" s="6"/>
      <c r="D36" s="8">
        <v>0</v>
      </c>
      <c r="E36" s="8">
        <v>0</v>
      </c>
    </row>
    <row r="37" spans="1:6" ht="14.25" customHeight="1">
      <c r="A37" s="6" t="s">
        <v>58</v>
      </c>
      <c r="B37" s="7" t="s">
        <v>59</v>
      </c>
      <c r="C37" s="6"/>
      <c r="D37" s="10">
        <v>58931014223</v>
      </c>
      <c r="E37" s="8">
        <v>47721378598</v>
      </c>
      <c r="F37" s="9"/>
    </row>
    <row r="38" spans="1:7" ht="14.25" customHeight="1">
      <c r="A38" s="6" t="s">
        <v>60</v>
      </c>
      <c r="B38" s="7" t="s">
        <v>61</v>
      </c>
      <c r="C38" s="6"/>
      <c r="D38" s="8">
        <v>-63682495199</v>
      </c>
      <c r="E38" s="8">
        <f>-43326552177</f>
        <v>-43326552177</v>
      </c>
      <c r="F38" s="9"/>
      <c r="G38" s="8"/>
    </row>
    <row r="39" spans="1:10" ht="14.25" customHeight="1">
      <c r="A39" s="6" t="s">
        <v>62</v>
      </c>
      <c r="B39" s="7" t="s">
        <v>63</v>
      </c>
      <c r="C39" s="6"/>
      <c r="D39" s="8">
        <v>0</v>
      </c>
      <c r="E39" s="8">
        <v>0</v>
      </c>
      <c r="J39" s="5">
        <v>2015</v>
      </c>
    </row>
    <row r="40" spans="1:10" ht="14.25" customHeight="1">
      <c r="A40" s="6" t="s">
        <v>64</v>
      </c>
      <c r="B40" s="7" t="s">
        <v>65</v>
      </c>
      <c r="C40" s="6"/>
      <c r="D40" s="8">
        <v>0</v>
      </c>
      <c r="E40" s="8">
        <v>0</v>
      </c>
      <c r="J40" s="12"/>
    </row>
    <row r="41" spans="1:5" ht="14.25" customHeight="1">
      <c r="A41" s="2" t="s">
        <v>66</v>
      </c>
      <c r="B41" s="3" t="s">
        <v>67</v>
      </c>
      <c r="C41" s="2"/>
      <c r="D41" s="4">
        <f>+SUM(D35:D40)</f>
        <v>-4751480976</v>
      </c>
      <c r="E41" s="4">
        <f>+SUM(E35:E40)</f>
        <v>4394826421</v>
      </c>
    </row>
    <row r="42" spans="1:5" ht="14.25" customHeight="1">
      <c r="A42" s="2" t="s">
        <v>68</v>
      </c>
      <c r="B42" s="3" t="s">
        <v>69</v>
      </c>
      <c r="C42" s="2"/>
      <c r="D42" s="4">
        <f>+D24+D33+D41</f>
        <v>7483000672</v>
      </c>
      <c r="E42" s="4">
        <f>+E24+E33+E41</f>
        <v>-2113198280.000002</v>
      </c>
    </row>
    <row r="43" spans="1:8" ht="14.25" customHeight="1">
      <c r="A43" s="6" t="s">
        <v>70</v>
      </c>
      <c r="B43" s="7" t="s">
        <v>71</v>
      </c>
      <c r="C43" s="6"/>
      <c r="D43" s="8">
        <f>59179400+3705354353</f>
        <v>3764533753</v>
      </c>
      <c r="E43" s="8">
        <f>18974878+4807594426</f>
        <v>4826569304</v>
      </c>
      <c r="H43" s="12"/>
    </row>
    <row r="44" spans="1:5" ht="14.25" customHeight="1">
      <c r="A44" s="6" t="s">
        <v>72</v>
      </c>
      <c r="B44" s="7" t="s">
        <v>73</v>
      </c>
      <c r="C44" s="6"/>
      <c r="D44" s="8">
        <v>0</v>
      </c>
      <c r="E44" s="8">
        <v>0</v>
      </c>
    </row>
    <row r="45" spans="1:10" ht="14.25" customHeight="1">
      <c r="A45" s="2" t="s">
        <v>74</v>
      </c>
      <c r="B45" s="3" t="s">
        <v>75</v>
      </c>
      <c r="C45" s="2"/>
      <c r="D45" s="4">
        <f>+D42+D43+D44</f>
        <v>11247534425</v>
      </c>
      <c r="E45" s="4">
        <f>+E42+E43+E44</f>
        <v>2713371023.999998</v>
      </c>
      <c r="G45" s="12"/>
      <c r="H45" s="12"/>
      <c r="I45" s="12"/>
      <c r="J45" s="12"/>
    </row>
    <row r="46" spans="1:11" ht="14.25" customHeight="1">
      <c r="A46" s="20" t="s">
        <v>87</v>
      </c>
      <c r="B46" s="20"/>
      <c r="C46" s="20"/>
      <c r="D46" s="20"/>
      <c r="E46" s="20"/>
      <c r="G46" s="12"/>
      <c r="H46" s="12"/>
      <c r="J46" s="12">
        <f>123058665+2590312359</f>
        <v>2713371024</v>
      </c>
      <c r="K46" s="12"/>
    </row>
    <row r="47" spans="1:10" ht="14.25" customHeight="1">
      <c r="A47" s="22" t="s">
        <v>77</v>
      </c>
      <c r="B47" s="22"/>
      <c r="C47" s="22"/>
      <c r="D47" s="22" t="s">
        <v>76</v>
      </c>
      <c r="E47" s="22"/>
      <c r="I47" s="12"/>
      <c r="J47" s="12">
        <f>+E45-J46</f>
        <v>0</v>
      </c>
    </row>
    <row r="48" spans="1:7" ht="14.25" customHeight="1">
      <c r="A48" s="24"/>
      <c r="B48" s="24"/>
      <c r="C48" s="24"/>
      <c r="D48" s="21"/>
      <c r="E48" s="21"/>
      <c r="G48" s="12"/>
    </row>
    <row r="49" ht="14.25" customHeight="1"/>
    <row r="53" spans="1:3" ht="12.75">
      <c r="A53" s="19" t="s">
        <v>83</v>
      </c>
      <c r="B53" s="19"/>
      <c r="C53" s="19"/>
    </row>
    <row r="54" spans="4:5" ht="12.75">
      <c r="D54" s="12"/>
      <c r="E54" s="12"/>
    </row>
  </sheetData>
  <sheetProtection/>
  <mergeCells count="15">
    <mergeCell ref="A53:C53"/>
    <mergeCell ref="A46:E46"/>
    <mergeCell ref="D48:E48"/>
    <mergeCell ref="D47:E47"/>
    <mergeCell ref="A47:C47"/>
    <mergeCell ref="A4:E4"/>
    <mergeCell ref="A48:C48"/>
    <mergeCell ref="D5:D6"/>
    <mergeCell ref="E5:E6"/>
    <mergeCell ref="B5:B6"/>
    <mergeCell ref="C5:C6"/>
    <mergeCell ref="A5:A6"/>
    <mergeCell ref="A1:B1"/>
    <mergeCell ref="A2:B2"/>
    <mergeCell ref="A3:B3"/>
  </mergeCells>
  <printOptions/>
  <pageMargins left="0.34" right="0.2" top="0.2" bottom="0.26" header="0.19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maychu</cp:lastModifiedBy>
  <cp:lastPrinted>2017-04-11T08:01:38Z</cp:lastPrinted>
  <dcterms:created xsi:type="dcterms:W3CDTF">2011-01-11T01:33:36Z</dcterms:created>
  <dcterms:modified xsi:type="dcterms:W3CDTF">2017-04-11T08:10:05Z</dcterms:modified>
  <cp:category/>
  <cp:version/>
  <cp:contentType/>
  <cp:contentStatus/>
</cp:coreProperties>
</file>