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KẾT QUẢ KINH DOANH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<sst xmlns="http://schemas.openxmlformats.org/spreadsheetml/2006/main" count="66" uniqueCount="62">
  <si>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Báo cáo tài chính</t>
  </si>
  <si>
    <t>Chỉ tiêu</t>
  </si>
  <si>
    <t>Thuyết minh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</si>
  <si>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</si>
  <si>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</si>
  <si>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</si>
  <si>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</si>
  <si>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</si>
  <si>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</si>
  <si>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</si>
  <si>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</si>
  <si>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</si>
  <si>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</si>
  <si>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</si>
  <si>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</si>
  <si>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</si>
  <si>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</si>
  <si>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</si>
  <si>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</si>
  <si>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</si>
  <si>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</si>
  <si>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</si>
  <si>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</si>
  <si>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</si>
  <si>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</si>
  <si>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</si>
  <si>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</si>
  <si>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</si>
  <si>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</si>
  <si>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</si>
  <si>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</si>
  <si>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</si>
  <si>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</si>
  <si>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</si>
  <si>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</si>
  <si>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MCT</t>
  </si>
  <si>
    <t>VI,25</t>
  </si>
  <si>
    <t>VI,27</t>
  </si>
  <si>
    <t>VI,26</t>
  </si>
  <si>
    <t>VI,28</t>
  </si>
  <si>
    <t>VI,30</t>
  </si>
  <si>
    <t xml:space="preserve">Mẫu số B02 - DN </t>
  </si>
  <si>
    <t>Ban hành theo thông tư số 200/2014TT-BTC</t>
  </si>
  <si>
    <t>Ngày 22/12/2014 của Bộ tài chính</t>
  </si>
  <si>
    <t>14. Tổng lợi nhuận kế toán trước thuế(50=30+40)</t>
  </si>
  <si>
    <t>15. Chi phí thuế TNDN hiện hành</t>
  </si>
  <si>
    <t>16. Chi phí thuế TNDN hoãn lại</t>
  </si>
  <si>
    <t>17. Lợi nhuận sau thuế thu nhập doanh nghiệp(60=50-51-52)</t>
  </si>
  <si>
    <t>18. Lãi cơ bản trên cổ phiếu (*)</t>
  </si>
  <si>
    <t>19. Lãi suy giảm trên cổ phiếu(*)</t>
  </si>
  <si>
    <t>Công ty cổ phần Viglacera Đông Triều</t>
  </si>
  <si>
    <t>Địa chỉ: Phường Xuân Sơn, Đông Triều,  Quảng Ninh</t>
  </si>
  <si>
    <t xml:space="preserve">DN - BÁO CÁO KẾT QUẢ KINH DOANH 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</si>
  <si>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</si>
  <si>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</si>
  <si>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</si>
  <si>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</si>
  <si>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Giám đốc công ty</t>
  </si>
  <si>
    <t xml:space="preserve">       Người lập biểu                                                 Kế toán trưởng</t>
  </si>
  <si>
    <t xml:space="preserve">  Lưu Quỳnh Thơ                                               Dương Đức Vĩ</t>
  </si>
  <si>
    <t>Quý III Năm 2017</t>
  </si>
  <si>
    <t xml:space="preserve">                            Đông Triều, Ngày 09 tháng 10 năm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</si>
</sst>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(* ###\ ###\ ###\ ###.00_);_(* \(###\ ###\ ###\ ###.00\);_(* &quot;-&quot;??_);_(@_)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42" applyNumberFormat="1" applyFont="1" applyFill="1" applyAlignment="1">
      <alignment/>
    </xf>
    <xf numFmtId="180" fontId="1" fillId="0" borderId="0" xfId="42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180" fontId="6" fillId="0" borderId="11" xfId="42" applyNumberFormat="1" applyFont="1" applyBorder="1" applyAlignment="1">
      <alignment/>
    </xf>
    <xf numFmtId="0" fontId="5" fillId="0" borderId="11" xfId="0" applyFont="1" applyBorder="1" applyAlignment="1">
      <alignment/>
    </xf>
    <xf numFmtId="180" fontId="5" fillId="0" borderId="11" xfId="42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180" fontId="7" fillId="0" borderId="11" xfId="42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6">
      <selection activeCell="H38" sqref="H38"/>
    </sheetView>
  </sheetViews>
  <sheetFormatPr defaultColWidth="8.8515625" defaultRowHeight="12.75"/>
  <cols>
    <col min="1" max="1" width="54.00390625" style="3" customWidth="1"/>
    <col min="2" max="2" width="6.140625" style="4" customWidth="1"/>
    <col min="3" max="3" width="7.8515625" style="3" customWidth="1"/>
    <col min="4" max="4" width="14.57421875" style="3" hidden="1" customWidth="1"/>
    <col min="5" max="5" width="16.140625" style="3" hidden="1" customWidth="1"/>
    <col min="6" max="6" width="15.28125" style="3" customWidth="1"/>
    <col min="7" max="7" width="15.421875" style="3" customWidth="1"/>
    <col min="8" max="8" width="17.28125" style="3" customWidth="1"/>
    <col min="9" max="9" width="17.7109375" style="8" customWidth="1"/>
    <col min="10" max="16384" width="8.8515625" style="3" customWidth="1"/>
  </cols>
  <sheetData>
    <row r="1" spans="1:9" s="1" customFormat="1" ht="13.5" customHeight="1">
      <c r="A1" s="26" t="s">
        <v>50</v>
      </c>
      <c r="B1" s="27"/>
      <c r="I1" s="1" t="s">
        <v>0</v>
      </c>
    </row>
    <row r="2" spans="1:9" s="1" customFormat="1" ht="15" customHeight="1">
      <c r="A2" s="28" t="s">
        <v>51</v>
      </c>
      <c r="B2" s="28"/>
      <c r="I2" s="1" t="s">
        <v>60</v>
      </c>
    </row>
    <row r="3" spans="2:9" s="1" customFormat="1" ht="18" customHeight="1">
      <c r="B3" s="2"/>
      <c r="F3" s="29"/>
      <c r="G3" s="29"/>
      <c r="H3" s="29" t="s">
        <v>41</v>
      </c>
      <c r="I3" s="29"/>
    </row>
    <row r="4" spans="2:9" s="1" customFormat="1" ht="13.5" customHeight="1">
      <c r="B4" s="2"/>
      <c r="F4" s="29"/>
      <c r="G4" s="29"/>
      <c r="H4" s="29" t="s">
        <v>42</v>
      </c>
      <c r="I4" s="29"/>
    </row>
    <row r="5" spans="2:9" s="1" customFormat="1" ht="13.5" customHeight="1">
      <c r="B5" s="2"/>
      <c r="F5" s="29"/>
      <c r="G5" s="29"/>
      <c r="H5" s="29" t="s">
        <v>43</v>
      </c>
      <c r="I5" s="29"/>
    </row>
    <row r="6" spans="1:9" s="1" customFormat="1" ht="23.25" customHeight="1">
      <c r="A6" s="32" t="s">
        <v>52</v>
      </c>
      <c r="B6" s="32"/>
      <c r="C6" s="32"/>
      <c r="D6" s="32"/>
      <c r="E6" s="32"/>
      <c r="F6" s="32"/>
      <c r="G6" s="32"/>
      <c r="H6" s="32"/>
      <c r="I6" s="32"/>
    </row>
    <row r="7" spans="2:9" s="1" customFormat="1" ht="12.75" customHeight="1">
      <c r="B7" s="2"/>
      <c r="I7" s="7"/>
    </row>
    <row r="8" spans="1:9" s="1" customFormat="1" ht="16.5" customHeight="1">
      <c r="A8" s="23" t="s">
        <v>1</v>
      </c>
      <c r="B8" s="23" t="s">
        <v>35</v>
      </c>
      <c r="C8" s="21" t="s">
        <v>2</v>
      </c>
      <c r="D8" s="23" t="s">
        <v>53</v>
      </c>
      <c r="E8" s="23" t="s">
        <v>54</v>
      </c>
      <c r="F8" s="23" t="s">
        <v>53</v>
      </c>
      <c r="G8" s="23" t="s">
        <v>54</v>
      </c>
      <c r="H8" s="30" t="s">
        <v>55</v>
      </c>
      <c r="I8" s="31" t="s">
        <v>56</v>
      </c>
    </row>
    <row r="9" spans="1:9" s="1" customFormat="1" ht="24.75" customHeight="1">
      <c r="A9" s="24"/>
      <c r="B9" s="24"/>
      <c r="C9" s="22" t="s">
        <v>2</v>
      </c>
      <c r="D9" s="24"/>
      <c r="E9" s="24"/>
      <c r="F9" s="24"/>
      <c r="G9" s="24"/>
      <c r="H9" s="30"/>
      <c r="I9" s="31"/>
    </row>
    <row r="10" spans="1:9" ht="16.5" customHeight="1">
      <c r="A10" s="9" t="s">
        <v>3</v>
      </c>
      <c r="B10" s="10" t="s">
        <v>4</v>
      </c>
      <c r="C10" s="10" t="s">
        <v>36</v>
      </c>
      <c r="D10" s="11">
        <v>59321554178</v>
      </c>
      <c r="E10" s="11">
        <v>49887627303</v>
      </c>
      <c r="F10" s="11">
        <v>61195541024</v>
      </c>
      <c r="G10" s="11">
        <v>59187884760</v>
      </c>
      <c r="H10" s="11">
        <v>194878257697</v>
      </c>
      <c r="I10" s="12">
        <v>169538964898</v>
      </c>
    </row>
    <row r="11" spans="1:9" ht="16.5" customHeight="1">
      <c r="A11" s="9" t="s">
        <v>5</v>
      </c>
      <c r="B11" s="10" t="s">
        <v>6</v>
      </c>
      <c r="C11" s="10"/>
      <c r="D11" s="11"/>
      <c r="E11" s="11"/>
      <c r="F11" s="11"/>
      <c r="G11" s="11"/>
      <c r="H11" s="13"/>
      <c r="I11" s="14"/>
    </row>
    <row r="12" spans="1:9" ht="16.5" customHeight="1">
      <c r="A12" s="13" t="s">
        <v>7</v>
      </c>
      <c r="B12" s="15" t="s">
        <v>8</v>
      </c>
      <c r="C12" s="15"/>
      <c r="D12" s="16">
        <f aca="true" t="shared" si="0" ref="D12:I12">+D10-D11</f>
        <v>59321554178</v>
      </c>
      <c r="E12" s="16">
        <f t="shared" si="0"/>
        <v>49887627303</v>
      </c>
      <c r="F12" s="16">
        <f t="shared" si="0"/>
        <v>61195541024</v>
      </c>
      <c r="G12" s="16">
        <f t="shared" si="0"/>
        <v>59187884760</v>
      </c>
      <c r="H12" s="16">
        <f t="shared" si="0"/>
        <v>194878257697</v>
      </c>
      <c r="I12" s="14">
        <f t="shared" si="0"/>
        <v>169538964898</v>
      </c>
    </row>
    <row r="13" spans="1:9" ht="16.5" customHeight="1">
      <c r="A13" s="9" t="s">
        <v>9</v>
      </c>
      <c r="B13" s="10" t="s">
        <v>10</v>
      </c>
      <c r="C13" s="10" t="s">
        <v>37</v>
      </c>
      <c r="D13" s="11">
        <v>46472996150.23</v>
      </c>
      <c r="E13" s="11">
        <v>41083778585.99</v>
      </c>
      <c r="F13" s="11">
        <v>46923447272</v>
      </c>
      <c r="G13" s="11">
        <v>45581393028.23</v>
      </c>
      <c r="H13" s="11">
        <v>155221377647</v>
      </c>
      <c r="I13" s="12">
        <v>137866677545.09</v>
      </c>
    </row>
    <row r="14" spans="1:9" ht="16.5" customHeight="1">
      <c r="A14" s="13" t="s">
        <v>11</v>
      </c>
      <c r="B14" s="15" t="s">
        <v>12</v>
      </c>
      <c r="C14" s="15"/>
      <c r="D14" s="16">
        <f aca="true" t="shared" si="1" ref="D14:I14">+D12-D13</f>
        <v>12848558027.769997</v>
      </c>
      <c r="E14" s="16">
        <f t="shared" si="1"/>
        <v>8803848717.010002</v>
      </c>
      <c r="F14" s="16">
        <f t="shared" si="1"/>
        <v>14272093752</v>
      </c>
      <c r="G14" s="16">
        <f t="shared" si="1"/>
        <v>13606491731.769997</v>
      </c>
      <c r="H14" s="16">
        <f t="shared" si="1"/>
        <v>39656880050</v>
      </c>
      <c r="I14" s="14">
        <f t="shared" si="1"/>
        <v>31672287352.910004</v>
      </c>
    </row>
    <row r="15" spans="1:9" ht="16.5" customHeight="1">
      <c r="A15" s="9" t="s">
        <v>13</v>
      </c>
      <c r="B15" s="10" t="s">
        <v>14</v>
      </c>
      <c r="C15" s="10" t="s">
        <v>38</v>
      </c>
      <c r="D15" s="11">
        <v>62781603</v>
      </c>
      <c r="E15" s="11">
        <v>39161318</v>
      </c>
      <c r="F15" s="11">
        <v>16430356</v>
      </c>
      <c r="G15" s="11">
        <v>27881955</v>
      </c>
      <c r="H15" s="11">
        <v>106627075</v>
      </c>
      <c r="I15" s="12">
        <v>76870434</v>
      </c>
    </row>
    <row r="16" spans="1:9" ht="16.5" customHeight="1">
      <c r="A16" s="9" t="s">
        <v>15</v>
      </c>
      <c r="B16" s="10" t="s">
        <v>16</v>
      </c>
      <c r="C16" s="10" t="s">
        <v>39</v>
      </c>
      <c r="D16" s="11">
        <v>3228465547</v>
      </c>
      <c r="E16" s="11">
        <v>2897782225</v>
      </c>
      <c r="F16" s="11">
        <v>3120646773</v>
      </c>
      <c r="G16" s="11">
        <v>3449933737</v>
      </c>
      <c r="H16" s="11">
        <v>9532981950</v>
      </c>
      <c r="I16" s="12">
        <v>9969079864</v>
      </c>
    </row>
    <row r="17" spans="1:9" ht="16.5" customHeight="1">
      <c r="A17" s="17" t="s">
        <v>17</v>
      </c>
      <c r="B17" s="10" t="s">
        <v>18</v>
      </c>
      <c r="C17" s="10"/>
      <c r="D17" s="11"/>
      <c r="E17" s="11"/>
      <c r="F17" s="18">
        <v>3120646773</v>
      </c>
      <c r="G17" s="20">
        <v>3449933737</v>
      </c>
      <c r="H17" s="19">
        <v>9532981950</v>
      </c>
      <c r="I17" s="19">
        <f>10042011795-84142931</f>
        <v>9957868864</v>
      </c>
    </row>
    <row r="18" spans="1:9" ht="16.5" customHeight="1">
      <c r="A18" s="9" t="s">
        <v>19</v>
      </c>
      <c r="B18" s="10" t="s">
        <v>20</v>
      </c>
      <c r="C18" s="10"/>
      <c r="D18" s="11">
        <f>+-506122035</f>
        <v>-506122035</v>
      </c>
      <c r="E18" s="11">
        <f>+-371399352</f>
        <v>-371399352</v>
      </c>
      <c r="F18" s="11">
        <v>530252847</v>
      </c>
      <c r="G18" s="11">
        <v>336094864</v>
      </c>
      <c r="H18" s="11">
        <v>1305142105</v>
      </c>
      <c r="I18" s="12">
        <v>954906837</v>
      </c>
    </row>
    <row r="19" spans="1:9" ht="16.5" customHeight="1">
      <c r="A19" s="9" t="s">
        <v>21</v>
      </c>
      <c r="B19" s="10" t="s">
        <v>22</v>
      </c>
      <c r="C19" s="10"/>
      <c r="D19" s="11">
        <v>5537127736</v>
      </c>
      <c r="E19" s="11">
        <v>2798560825</v>
      </c>
      <c r="F19" s="11">
        <v>2411535881</v>
      </c>
      <c r="G19" s="11">
        <v>2620478626.07</v>
      </c>
      <c r="H19" s="11">
        <v>8028642764</v>
      </c>
      <c r="I19" s="12">
        <v>8340303822.07</v>
      </c>
    </row>
    <row r="20" spans="1:9" ht="16.5" customHeight="1">
      <c r="A20" s="13" t="s">
        <v>23</v>
      </c>
      <c r="B20" s="15" t="s">
        <v>24</v>
      </c>
      <c r="C20" s="15"/>
      <c r="D20" s="16">
        <f aca="true" t="shared" si="2" ref="D20:I20">+D14+D15-D16-D18-D19</f>
        <v>4651868382.769997</v>
      </c>
      <c r="E20" s="16">
        <f t="shared" si="2"/>
        <v>3518066337.010002</v>
      </c>
      <c r="F20" s="16">
        <f t="shared" si="2"/>
        <v>8226088607</v>
      </c>
      <c r="G20" s="16">
        <f t="shared" si="2"/>
        <v>7227866459.699997</v>
      </c>
      <c r="H20" s="16">
        <f t="shared" si="2"/>
        <v>20896740306</v>
      </c>
      <c r="I20" s="14">
        <f t="shared" si="2"/>
        <v>12484867263.840004</v>
      </c>
    </row>
    <row r="21" spans="1:9" ht="16.5" customHeight="1">
      <c r="A21" s="9" t="s">
        <v>25</v>
      </c>
      <c r="B21" s="10" t="s">
        <v>26</v>
      </c>
      <c r="C21" s="10"/>
      <c r="D21" s="11">
        <v>10450500</v>
      </c>
      <c r="E21" s="11">
        <v>4519100</v>
      </c>
      <c r="F21" s="11">
        <v>9219000</v>
      </c>
      <c r="G21" s="11">
        <v>30553500</v>
      </c>
      <c r="H21" s="11">
        <v>47405800</v>
      </c>
      <c r="I21" s="12">
        <v>69448750</v>
      </c>
    </row>
    <row r="22" spans="1:9" ht="16.5" customHeight="1">
      <c r="A22" s="9" t="s">
        <v>27</v>
      </c>
      <c r="B22" s="10" t="s">
        <v>28</v>
      </c>
      <c r="C22" s="10"/>
      <c r="D22" s="11">
        <v>77120003</v>
      </c>
      <c r="E22" s="11">
        <v>1719192086</v>
      </c>
      <c r="F22" s="11">
        <v>120000000</v>
      </c>
      <c r="G22" s="11">
        <v>1785042174.93</v>
      </c>
      <c r="H22" s="11">
        <v>120000000</v>
      </c>
      <c r="I22" s="12">
        <v>3855768002.93</v>
      </c>
    </row>
    <row r="23" spans="1:9" ht="16.5" customHeight="1">
      <c r="A23" s="13" t="s">
        <v>29</v>
      </c>
      <c r="B23" s="15" t="s">
        <v>30</v>
      </c>
      <c r="C23" s="15"/>
      <c r="D23" s="16">
        <f aca="true" t="shared" si="3" ref="D23:I23">+D21-D22</f>
        <v>-66669503</v>
      </c>
      <c r="E23" s="16">
        <f t="shared" si="3"/>
        <v>-1714672986</v>
      </c>
      <c r="F23" s="16">
        <f t="shared" si="3"/>
        <v>-110781000</v>
      </c>
      <c r="G23" s="16">
        <f t="shared" si="3"/>
        <v>-1754488674.93</v>
      </c>
      <c r="H23" s="16">
        <f t="shared" si="3"/>
        <v>-72594200</v>
      </c>
      <c r="I23" s="14">
        <f t="shared" si="3"/>
        <v>-3786319252.93</v>
      </c>
    </row>
    <row r="24" spans="1:9" ht="16.5" customHeight="1">
      <c r="A24" s="13" t="s">
        <v>44</v>
      </c>
      <c r="B24" s="15" t="s">
        <v>31</v>
      </c>
      <c r="C24" s="15"/>
      <c r="D24" s="16">
        <f aca="true" t="shared" si="4" ref="D24:I24">+D20+D23</f>
        <v>4585198879.769997</v>
      </c>
      <c r="E24" s="16">
        <f t="shared" si="4"/>
        <v>1803393351.0100021</v>
      </c>
      <c r="F24" s="16">
        <f t="shared" si="4"/>
        <v>8115307607</v>
      </c>
      <c r="G24" s="16">
        <f t="shared" si="4"/>
        <v>5473377784.769997</v>
      </c>
      <c r="H24" s="16">
        <f t="shared" si="4"/>
        <v>20824146106</v>
      </c>
      <c r="I24" s="14">
        <f t="shared" si="4"/>
        <v>8698548010.910004</v>
      </c>
    </row>
    <row r="25" spans="1:9" ht="16.5" customHeight="1">
      <c r="A25" s="9" t="s">
        <v>45</v>
      </c>
      <c r="B25" s="10" t="s">
        <v>32</v>
      </c>
      <c r="C25" s="10" t="s">
        <v>40</v>
      </c>
      <c r="D25" s="11"/>
      <c r="E25" s="11"/>
      <c r="F25" s="11"/>
      <c r="G25" s="11"/>
      <c r="H25" s="13"/>
      <c r="I25" s="14"/>
    </row>
    <row r="26" spans="1:9" ht="16.5" customHeight="1">
      <c r="A26" s="9" t="s">
        <v>46</v>
      </c>
      <c r="B26" s="10" t="s">
        <v>33</v>
      </c>
      <c r="C26" s="10" t="s">
        <v>40</v>
      </c>
      <c r="D26" s="11">
        <v>0</v>
      </c>
      <c r="E26" s="11">
        <v>0</v>
      </c>
      <c r="F26" s="11">
        <v>0</v>
      </c>
      <c r="G26" s="11">
        <v>0</v>
      </c>
      <c r="H26" s="13"/>
      <c r="I26" s="14"/>
    </row>
    <row r="27" spans="1:9" ht="16.5" customHeight="1">
      <c r="A27" s="13" t="s">
        <v>47</v>
      </c>
      <c r="B27" s="15" t="s">
        <v>34</v>
      </c>
      <c r="C27" s="15"/>
      <c r="D27" s="16">
        <f aca="true" t="shared" si="5" ref="D27:I27">+D24-D25</f>
        <v>4585198879.769997</v>
      </c>
      <c r="E27" s="16">
        <f t="shared" si="5"/>
        <v>1803393351.0100021</v>
      </c>
      <c r="F27" s="16">
        <f t="shared" si="5"/>
        <v>8115307607</v>
      </c>
      <c r="G27" s="16">
        <f t="shared" si="5"/>
        <v>5473377784.769997</v>
      </c>
      <c r="H27" s="16">
        <f t="shared" si="5"/>
        <v>20824146106</v>
      </c>
      <c r="I27" s="14">
        <f t="shared" si="5"/>
        <v>8698548010.910004</v>
      </c>
    </row>
    <row r="28" spans="1:9" ht="16.5" customHeight="1">
      <c r="A28" s="9" t="s">
        <v>48</v>
      </c>
      <c r="B28" s="10">
        <v>70</v>
      </c>
      <c r="C28" s="9"/>
      <c r="D28" s="11">
        <v>0</v>
      </c>
      <c r="E28" s="11">
        <v>0</v>
      </c>
      <c r="F28" s="11">
        <f>+F27/10000000</f>
        <v>811.5307607</v>
      </c>
      <c r="G28" s="11">
        <f>+G27/4000000</f>
        <v>1368.3444461924992</v>
      </c>
      <c r="H28" s="11">
        <f>+H27/10000000</f>
        <v>2082.4146106</v>
      </c>
      <c r="I28" s="12">
        <f>+I27/4000000</f>
        <v>2174.637002727501</v>
      </c>
    </row>
    <row r="29" spans="1:9" ht="16.5" customHeight="1">
      <c r="A29" s="9" t="s">
        <v>49</v>
      </c>
      <c r="B29" s="10">
        <v>71</v>
      </c>
      <c r="C29" s="9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13" ht="16.5" customHeight="1">
      <c r="A30" s="5"/>
      <c r="B30" s="5"/>
      <c r="C30" s="5"/>
      <c r="D30" s="5"/>
      <c r="E30" s="5"/>
      <c r="F30" s="5"/>
      <c r="G30" s="33" t="s">
        <v>61</v>
      </c>
      <c r="H30" s="33"/>
      <c r="I30" s="33"/>
      <c r="J30" s="5"/>
      <c r="K30" s="5"/>
      <c r="L30" s="5"/>
      <c r="M30" s="5"/>
    </row>
    <row r="31" spans="1:9" ht="12.75">
      <c r="A31" s="25" t="s">
        <v>58</v>
      </c>
      <c r="B31" s="25"/>
      <c r="C31" s="25"/>
      <c r="D31" s="25"/>
      <c r="E31" s="25"/>
      <c r="F31" s="25"/>
      <c r="G31" s="25" t="s">
        <v>57</v>
      </c>
      <c r="H31" s="25"/>
      <c r="I31" s="25"/>
    </row>
    <row r="36" spans="1:7" ht="12.75">
      <c r="A36" s="25" t="s">
        <v>59</v>
      </c>
      <c r="B36" s="25"/>
      <c r="C36" s="25"/>
      <c r="D36" s="25"/>
      <c r="E36" s="25"/>
      <c r="F36" s="25"/>
      <c r="G36" s="6"/>
    </row>
  </sheetData>
  <sheetProtection/>
  <mergeCells count="22">
    <mergeCell ref="A36:F36"/>
    <mergeCell ref="H3:I3"/>
    <mergeCell ref="H4:I4"/>
    <mergeCell ref="H5:I5"/>
    <mergeCell ref="A6:I6"/>
    <mergeCell ref="G30:I30"/>
    <mergeCell ref="A1:B1"/>
    <mergeCell ref="A2:B2"/>
    <mergeCell ref="A8:A9"/>
    <mergeCell ref="F3:G3"/>
    <mergeCell ref="F4:G4"/>
    <mergeCell ref="F5:G5"/>
    <mergeCell ref="E8:E9"/>
    <mergeCell ref="B8:B9"/>
    <mergeCell ref="C8:C9"/>
    <mergeCell ref="D8:D9"/>
    <mergeCell ref="G31:I31"/>
    <mergeCell ref="A31:F31"/>
    <mergeCell ref="F8:F9"/>
    <mergeCell ref="G8:G9"/>
    <mergeCell ref="H8:H9"/>
    <mergeCell ref="I8:I9"/>
  </mergeCells>
  <printOptions/>
  <pageMargins left="0.37" right="0.16" top="0.43" bottom="0.23" header="0.27" footer="0.2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MayTinhDucDung</cp:lastModifiedBy>
  <cp:lastPrinted>2017-10-07T01:51:42Z</cp:lastPrinted>
  <dcterms:created xsi:type="dcterms:W3CDTF">2011-01-11T01:33:10Z</dcterms:created>
  <dcterms:modified xsi:type="dcterms:W3CDTF">2017-10-09T02:59:20Z</dcterms:modified>
  <cp:category/>
  <cp:version/>
  <cp:contentType/>
  <cp:contentStatus/>
</cp:coreProperties>
</file>